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Rapporti previsioni/Ottobre 2022/Sito web/Grafici Excel per sito_SEott22/"/>
    </mc:Choice>
  </mc:AlternateContent>
  <xr:revisionPtr revIDLastSave="79" documentId="13_ncr:1_{E1E5AC62-3E24-46C9-9A8E-C5F80F1E435F}" xr6:coauthVersionLast="47" xr6:coauthVersionMax="47" xr10:uidLastSave="{7760AADA-E19D-4C5E-BF9D-4A4173EDC9D0}"/>
  <bookViews>
    <workbookView xWindow="-120" yWindow="-120" windowWidth="29040" windowHeight="15840" xr2:uid="{81628488-73B3-4A5D-A725-2C7EDD69B97D}"/>
  </bookViews>
  <sheets>
    <sheet name="Grafico A" sheetId="5" r:id="rId1"/>
    <sheet name="Grafico B" sheetId="8" r:id="rId2"/>
  </sheets>
  <externalReferences>
    <externalReference r:id="rId3"/>
  </externalReferences>
  <definedNames>
    <definedName name="_xlnm._FilterDatabase" localSheetId="0" hidden="1">'Grafico A'!$A$4:$D$23</definedName>
    <definedName name="TRNR_66ea6aa33bc94d83a43e36361a925687_4_1" localSheetId="0" hidden="1">#REF!</definedName>
    <definedName name="TRNR_66ea6aa33bc94d83a43e36361a925687_4_1" hidden="1">#REF!</definedName>
    <definedName name="TRNR_8cc8ece48a5a40128bee8815d9573cb7_72_6" localSheetId="0" hidden="1">#REF!</definedName>
    <definedName name="TRNR_8cc8ece48a5a40128bee8815d9573cb7_72_6" hidden="1">#REF!</definedName>
    <definedName name="TRNR_a94ad328bc8540ac99e5ca75cb1ec480_572_23" localSheetId="0" hidden="1">#REF!</definedName>
    <definedName name="TRNR_a94ad328bc8540ac99e5ca75cb1ec480_572_23" hidden="1">#REF!</definedName>
    <definedName name="TRNR_dc556e884a3a4164a1ecef7a86f39035_4_1" localSheetId="0" hidden="1">#REF!</definedName>
    <definedName name="TRNR_dc556e884a3a4164a1ecef7a86f39035_4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5" l="1"/>
  <c r="D13" i="5" s="1"/>
  <c r="E13" i="5" s="1"/>
  <c r="B12" i="5"/>
  <c r="B11" i="5"/>
  <c r="B10" i="5"/>
  <c r="B9" i="5"/>
  <c r="B8" i="5"/>
  <c r="B7" i="5"/>
  <c r="H6" i="5"/>
  <c r="B6" i="5"/>
  <c r="G10" i="5" s="1"/>
  <c r="B5" i="5"/>
  <c r="G12" i="5" s="1"/>
  <c r="H10" i="5" l="1"/>
  <c r="F15" i="5"/>
  <c r="H15" i="5"/>
  <c r="G8" i="5"/>
  <c r="H8" i="5"/>
  <c r="H12" i="5"/>
  <c r="H16" i="5"/>
  <c r="F14" i="5"/>
  <c r="G6" i="5"/>
  <c r="G14" i="5"/>
  <c r="H14" i="5"/>
  <c r="F5" i="5"/>
  <c r="F7" i="5"/>
  <c r="F9" i="5"/>
  <c r="F11" i="5"/>
  <c r="G5" i="5"/>
  <c r="G7" i="5"/>
  <c r="G9" i="5"/>
  <c r="G11" i="5"/>
  <c r="G15" i="5"/>
  <c r="F16" i="5"/>
  <c r="H5" i="5"/>
  <c r="H7" i="5"/>
  <c r="H9" i="5"/>
  <c r="H11" i="5"/>
  <c r="F13" i="5"/>
  <c r="G13" i="5"/>
  <c r="F6" i="5"/>
  <c r="F8" i="5"/>
  <c r="F10" i="5"/>
  <c r="F12" i="5"/>
  <c r="H13" i="5"/>
  <c r="G16" i="5"/>
</calcChain>
</file>

<file path=xl/sharedStrings.xml><?xml version="1.0" encoding="utf-8"?>
<sst xmlns="http://schemas.openxmlformats.org/spreadsheetml/2006/main" count="43" uniqueCount="42">
  <si>
    <t>Scenario peggiorativo</t>
  </si>
  <si>
    <t>Scenario migliorativo</t>
  </si>
  <si>
    <t>Storico</t>
  </si>
  <si>
    <t xml:space="preserve">Baseline previsione annua CSC </t>
  </si>
  <si>
    <t>Media 2022 peggiorativo</t>
  </si>
  <si>
    <t>Media 2022 migliorativo</t>
  </si>
  <si>
    <t>Media 2022 Baseline</t>
  </si>
  <si>
    <t>Gen-2021</t>
  </si>
  <si>
    <t>Feb-2021</t>
  </si>
  <si>
    <t>Mar-2021</t>
  </si>
  <si>
    <t>Apr-2021</t>
  </si>
  <si>
    <t>Mag-2021</t>
  </si>
  <si>
    <t>Giu-2021</t>
  </si>
  <si>
    <t>Lug-2021</t>
  </si>
  <si>
    <t>Ago-2021</t>
  </si>
  <si>
    <t>Set-2021</t>
  </si>
  <si>
    <t>Ott-2021</t>
  </si>
  <si>
    <t>Nov-2021</t>
  </si>
  <si>
    <t>Dic-2021</t>
  </si>
  <si>
    <t>Gen-2022</t>
  </si>
  <si>
    <t>Feb-2022</t>
  </si>
  <si>
    <t>Mar-2022</t>
  </si>
  <si>
    <t>Apr-2022</t>
  </si>
  <si>
    <t>Mag-2022</t>
  </si>
  <si>
    <t>Giu-2022</t>
  </si>
  <si>
    <t>Lug-2022</t>
  </si>
  <si>
    <t>Ago-2022</t>
  </si>
  <si>
    <t>Set-2022</t>
  </si>
  <si>
    <t>Ott-2022</t>
  </si>
  <si>
    <t>Nov-2022</t>
  </si>
  <si>
    <t>Dic-2022</t>
  </si>
  <si>
    <t>Gen-2023</t>
  </si>
  <si>
    <t>Feb-2023</t>
  </si>
  <si>
    <t>Focus 2 - L’impatto sull’economia italiana di un blocco al gas russo e di un price cap</t>
  </si>
  <si>
    <t>Grafico A - Prezzo del gas: le ipotesi dei 2 scenari alternativi</t>
  </si>
  <si>
    <t>(Dati mensili e medie annue; euro per mwh)</t>
  </si>
  <si>
    <t>Fonte: elaborazioni Centro Studi Confindustria su dati Refinitiv.</t>
  </si>
  <si>
    <t>Consumi di gas</t>
  </si>
  <si>
    <t>Importazioni dalla Russia</t>
  </si>
  <si>
    <t>(Italia, dati mensili, milioni mc)</t>
  </si>
  <si>
    <t>Grafico B - Gas: un blocco dalla Russia proprio al picco dei consumi?</t>
  </si>
  <si>
    <t>Offerta = domestico+import-export-delta_scorte. Da settembre 2022: stime CSC.
Fonte: elaborazioni e stime Centro Studi Confindustria su dati Mise-Mite e SNAM.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</si>
</sst>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1" fontId="1" fillId="0" borderId="0" xfId="1" applyNumberFormat="1"/>
    <xf numFmtId="164" fontId="1" fillId="0" borderId="0" xfId="1" applyNumberFormat="1" applyAlignment="1">
      <alignment wrapText="1"/>
    </xf>
    <xf numFmtId="17" fontId="0" fillId="0" borderId="0" xfId="0" applyNumberFormat="1"/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1" fontId="0" fillId="0" borderId="0" xfId="0" applyNumberForma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Normale" xfId="0" builtinId="0"/>
    <cellStyle name="Normale 6" xfId="1" xr:uid="{85B2CB46-1295-484D-B9A0-5F60FC643E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efano_elab/Lavoro/Confindustria/Previsioni/Economia_italiana/Modelli/Modello_str02_(MACH3)/Modello/2022_09/Simulazioni/Price_Gas/Simulaz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_BL"/>
      <sheetName val="Tavole_effetto"/>
      <sheetName val="Ipotesi Ciro"/>
      <sheetName val="Dati_mensili"/>
      <sheetName val="Scenari_trim"/>
      <sheetName val="Scenari_trimestrali_grafico"/>
      <sheetName val="Scenari_annuali"/>
      <sheetName val="Output_modello"/>
      <sheetName val="Output_modello_trasposto"/>
    </sheetNames>
    <sheetDataSet>
      <sheetData sheetId="0"/>
      <sheetData sheetId="1"/>
      <sheetData sheetId="2"/>
      <sheetData sheetId="3">
        <row r="41">
          <cell r="B41">
            <v>84.07</v>
          </cell>
        </row>
        <row r="42">
          <cell r="B42">
            <v>81.164000000000001</v>
          </cell>
        </row>
        <row r="43">
          <cell r="B43">
            <v>129.18299999999999</v>
          </cell>
        </row>
        <row r="44">
          <cell r="B44">
            <v>101.062</v>
          </cell>
        </row>
        <row r="45">
          <cell r="B45">
            <v>88.588999999999999</v>
          </cell>
        </row>
        <row r="46">
          <cell r="B46">
            <v>106.295</v>
          </cell>
        </row>
        <row r="47">
          <cell r="B47">
            <v>168.065</v>
          </cell>
        </row>
        <row r="48">
          <cell r="B48">
            <v>235.68391304347827</v>
          </cell>
        </row>
        <row r="49">
          <cell r="B49">
            <v>192</v>
          </cell>
        </row>
      </sheetData>
      <sheetData sheetId="4"/>
      <sheetData sheetId="5">
        <row r="1">
          <cell r="B1" t="str">
            <v>Baseline</v>
          </cell>
        </row>
      </sheetData>
      <sheetData sheetId="6">
        <row r="11">
          <cell r="D11">
            <v>152.58932608695653</v>
          </cell>
        </row>
      </sheetData>
      <sheetData sheetId="7"/>
      <sheetData sheetId="8">
        <row r="3">
          <cell r="C3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0DF7-A6F6-4439-A04F-B11FC9474C8B}">
  <dimension ref="A1:K30"/>
  <sheetViews>
    <sheetView tabSelected="1" zoomScaleNormal="100" workbookViewId="0">
      <selection activeCell="H24" sqref="H24"/>
    </sheetView>
  </sheetViews>
  <sheetFormatPr defaultColWidth="8.7109375" defaultRowHeight="15" x14ac:dyDescent="0.25"/>
  <cols>
    <col min="1" max="1" width="8.85546875" style="1" bestFit="1" customWidth="1"/>
    <col min="2" max="2" width="11.42578125" style="3" customWidth="1"/>
    <col min="3" max="3" width="11.42578125" style="1" customWidth="1"/>
    <col min="4" max="4" width="22.42578125" style="1" bestFit="1" customWidth="1"/>
    <col min="5" max="5" width="21" style="1" bestFit="1" customWidth="1"/>
    <col min="6" max="6" width="21.42578125" style="1" bestFit="1" customWidth="1"/>
    <col min="7" max="7" width="24.85546875" style="1" bestFit="1" customWidth="1"/>
    <col min="8" max="8" width="23.5703125" style="1" customWidth="1"/>
    <col min="9" max="16384" width="8.7109375" style="1"/>
  </cols>
  <sheetData>
    <row r="1" spans="1:11" x14ac:dyDescent="0.25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 t="s">
        <v>34</v>
      </c>
      <c r="B2" s="9"/>
      <c r="C2" s="9"/>
      <c r="D2" s="9"/>
      <c r="E2" s="9"/>
      <c r="F2" s="9"/>
      <c r="G2" s="9"/>
      <c r="H2" s="9"/>
    </row>
    <row r="3" spans="1:11" x14ac:dyDescent="0.25">
      <c r="A3" s="10" t="s">
        <v>35</v>
      </c>
      <c r="B3" s="10"/>
      <c r="C3" s="10"/>
      <c r="D3" s="10"/>
      <c r="E3" s="10"/>
      <c r="F3" s="10"/>
      <c r="G3" s="10"/>
    </row>
    <row r="4" spans="1:11" ht="45" x14ac:dyDescent="0.25">
      <c r="A4" s="2"/>
      <c r="B4" s="3" t="s">
        <v>2</v>
      </c>
      <c r="C4" s="2" t="s">
        <v>3</v>
      </c>
      <c r="D4" s="1" t="s">
        <v>0</v>
      </c>
      <c r="E4" s="1" t="s">
        <v>1</v>
      </c>
      <c r="F4" s="1" t="s">
        <v>6</v>
      </c>
      <c r="G4" s="1" t="s">
        <v>4</v>
      </c>
      <c r="H4" s="1" t="s">
        <v>5</v>
      </c>
    </row>
    <row r="5" spans="1:11" x14ac:dyDescent="0.25">
      <c r="A5" s="4">
        <v>44562</v>
      </c>
      <c r="B5" s="3">
        <f>[1]Dati_mensili!B41</f>
        <v>84.07</v>
      </c>
      <c r="C5" s="3"/>
      <c r="D5" s="3"/>
      <c r="E5" s="3"/>
      <c r="F5" s="3">
        <f>+(SUM($B$5:$B$13)+SUM($C$14:$C$16))/12</f>
        <v>149.84265942028983</v>
      </c>
      <c r="G5" s="3">
        <f t="shared" ref="G5:G16" si="0">+(SUM($B$5:$B$13)+SUM($D$14:$D$16))/12</f>
        <v>181.34265942028983</v>
      </c>
      <c r="H5" s="3">
        <f t="shared" ref="H5:H16" si="1">+(SUM($B$5:$B$13)+SUM($E$14:$E$16))/12</f>
        <v>123.84265942028985</v>
      </c>
    </row>
    <row r="6" spans="1:11" x14ac:dyDescent="0.25">
      <c r="A6" s="4">
        <v>44593</v>
      </c>
      <c r="B6" s="3">
        <f>[1]Dati_mensili!B42</f>
        <v>81.164000000000001</v>
      </c>
      <c r="C6" s="3"/>
      <c r="D6" s="3"/>
      <c r="E6" s="3"/>
      <c r="F6" s="3">
        <f t="shared" ref="F6:F16" si="2">+(SUM($B$5:$B$13)+SUM($C$14:$C$16))/12</f>
        <v>149.84265942028983</v>
      </c>
      <c r="G6" s="3">
        <f t="shared" si="0"/>
        <v>181.34265942028983</v>
      </c>
      <c r="H6" s="3">
        <f t="shared" si="1"/>
        <v>123.84265942028985</v>
      </c>
    </row>
    <row r="7" spans="1:11" x14ac:dyDescent="0.25">
      <c r="A7" s="4">
        <v>44621</v>
      </c>
      <c r="B7" s="3">
        <f>[1]Dati_mensili!B43</f>
        <v>129.18299999999999</v>
      </c>
      <c r="C7" s="3"/>
      <c r="D7" s="3"/>
      <c r="E7" s="3"/>
      <c r="F7" s="3">
        <f t="shared" si="2"/>
        <v>149.84265942028983</v>
      </c>
      <c r="G7" s="3">
        <f t="shared" si="0"/>
        <v>181.34265942028983</v>
      </c>
      <c r="H7" s="3">
        <f t="shared" si="1"/>
        <v>123.84265942028985</v>
      </c>
    </row>
    <row r="8" spans="1:11" x14ac:dyDescent="0.25">
      <c r="A8" s="4">
        <v>44652</v>
      </c>
      <c r="B8" s="3">
        <f>[1]Dati_mensili!B44</f>
        <v>101.062</v>
      </c>
      <c r="C8" s="3"/>
      <c r="D8" s="3"/>
      <c r="E8" s="3"/>
      <c r="F8" s="3">
        <f t="shared" si="2"/>
        <v>149.84265942028983</v>
      </c>
      <c r="G8" s="3">
        <f t="shared" si="0"/>
        <v>181.34265942028983</v>
      </c>
      <c r="H8" s="3">
        <f t="shared" si="1"/>
        <v>123.84265942028985</v>
      </c>
    </row>
    <row r="9" spans="1:11" x14ac:dyDescent="0.25">
      <c r="A9" s="4">
        <v>44682</v>
      </c>
      <c r="B9" s="3">
        <f>[1]Dati_mensili!B45</f>
        <v>88.588999999999999</v>
      </c>
      <c r="C9" s="3"/>
      <c r="D9" s="3"/>
      <c r="E9" s="3"/>
      <c r="F9" s="3">
        <f t="shared" si="2"/>
        <v>149.84265942028983</v>
      </c>
      <c r="G9" s="3">
        <f t="shared" si="0"/>
        <v>181.34265942028983</v>
      </c>
      <c r="H9" s="3">
        <f t="shared" si="1"/>
        <v>123.84265942028985</v>
      </c>
    </row>
    <row r="10" spans="1:11" x14ac:dyDescent="0.25">
      <c r="A10" s="4">
        <v>44713</v>
      </c>
      <c r="B10" s="3">
        <f>[1]Dati_mensili!B46</f>
        <v>106.295</v>
      </c>
      <c r="C10" s="3"/>
      <c r="D10" s="3"/>
      <c r="E10" s="3"/>
      <c r="F10" s="3">
        <f t="shared" si="2"/>
        <v>149.84265942028983</v>
      </c>
      <c r="G10" s="3">
        <f t="shared" si="0"/>
        <v>181.34265942028983</v>
      </c>
      <c r="H10" s="3">
        <f t="shared" si="1"/>
        <v>123.84265942028985</v>
      </c>
    </row>
    <row r="11" spans="1:11" x14ac:dyDescent="0.25">
      <c r="A11" s="4">
        <v>44743</v>
      </c>
      <c r="B11" s="3">
        <f>[1]Dati_mensili!B47</f>
        <v>168.065</v>
      </c>
      <c r="C11" s="3"/>
      <c r="D11" s="3"/>
      <c r="E11" s="3"/>
      <c r="F11" s="3">
        <f t="shared" si="2"/>
        <v>149.84265942028983</v>
      </c>
      <c r="G11" s="3">
        <f t="shared" si="0"/>
        <v>181.34265942028983</v>
      </c>
      <c r="H11" s="3">
        <f t="shared" si="1"/>
        <v>123.84265942028985</v>
      </c>
    </row>
    <row r="12" spans="1:11" x14ac:dyDescent="0.25">
      <c r="A12" s="4">
        <v>44774</v>
      </c>
      <c r="B12" s="3">
        <f>[1]Dati_mensili!B48</f>
        <v>235.68391304347827</v>
      </c>
      <c r="C12" s="3"/>
      <c r="D12" s="3"/>
      <c r="E12" s="3"/>
      <c r="F12" s="3">
        <f t="shared" si="2"/>
        <v>149.84265942028983</v>
      </c>
      <c r="G12" s="3">
        <f t="shared" si="0"/>
        <v>181.34265942028983</v>
      </c>
      <c r="H12" s="3">
        <f t="shared" si="1"/>
        <v>123.84265942028985</v>
      </c>
    </row>
    <row r="13" spans="1:11" x14ac:dyDescent="0.25">
      <c r="A13" s="4">
        <v>44805</v>
      </c>
      <c r="B13" s="3">
        <v>192</v>
      </c>
      <c r="C13" s="3">
        <f>[1]Dati_mensili!B49</f>
        <v>192</v>
      </c>
      <c r="D13" s="3">
        <f>+C13</f>
        <v>192</v>
      </c>
      <c r="E13" s="3">
        <f>+D13</f>
        <v>192</v>
      </c>
      <c r="F13" s="3">
        <f t="shared" si="2"/>
        <v>149.84265942028983</v>
      </c>
      <c r="G13" s="3">
        <f t="shared" si="0"/>
        <v>181.34265942028983</v>
      </c>
      <c r="H13" s="3">
        <f t="shared" si="1"/>
        <v>123.84265942028985</v>
      </c>
    </row>
    <row r="14" spans="1:11" x14ac:dyDescent="0.25">
      <c r="A14" s="4">
        <v>44835</v>
      </c>
      <c r="C14" s="3">
        <v>204</v>
      </c>
      <c r="D14" s="1">
        <v>330</v>
      </c>
      <c r="E14" s="1">
        <v>100</v>
      </c>
      <c r="F14" s="3">
        <f t="shared" si="2"/>
        <v>149.84265942028983</v>
      </c>
      <c r="G14" s="3">
        <f t="shared" si="0"/>
        <v>181.34265942028983</v>
      </c>
      <c r="H14" s="3">
        <f t="shared" si="1"/>
        <v>123.84265942028985</v>
      </c>
    </row>
    <row r="15" spans="1:11" x14ac:dyDescent="0.25">
      <c r="A15" s="4">
        <v>44866</v>
      </c>
      <c r="C15" s="3">
        <v>204</v>
      </c>
      <c r="D15" s="1">
        <v>330</v>
      </c>
      <c r="E15" s="1">
        <v>100</v>
      </c>
      <c r="F15" s="3">
        <f t="shared" si="2"/>
        <v>149.84265942028983</v>
      </c>
      <c r="G15" s="3">
        <f t="shared" si="0"/>
        <v>181.34265942028983</v>
      </c>
      <c r="H15" s="3">
        <f t="shared" si="1"/>
        <v>123.84265942028985</v>
      </c>
    </row>
    <row r="16" spans="1:11" x14ac:dyDescent="0.25">
      <c r="A16" s="4">
        <v>44896</v>
      </c>
      <c r="C16" s="3">
        <v>204</v>
      </c>
      <c r="D16" s="1">
        <v>330</v>
      </c>
      <c r="E16" s="1">
        <v>100</v>
      </c>
      <c r="F16" s="3">
        <f t="shared" si="2"/>
        <v>149.84265942028983</v>
      </c>
      <c r="G16" s="3">
        <f t="shared" si="0"/>
        <v>181.34265942028983</v>
      </c>
      <c r="H16" s="3">
        <f t="shared" si="1"/>
        <v>123.84265942028985</v>
      </c>
    </row>
    <row r="17" spans="1:8" x14ac:dyDescent="0.25">
      <c r="A17" s="4">
        <v>44927</v>
      </c>
      <c r="C17" s="3">
        <v>204</v>
      </c>
      <c r="D17" s="1">
        <v>330</v>
      </c>
      <c r="E17" s="1">
        <v>100</v>
      </c>
    </row>
    <row r="18" spans="1:8" x14ac:dyDescent="0.25">
      <c r="A18" s="4">
        <v>44958</v>
      </c>
      <c r="C18" s="3">
        <v>204</v>
      </c>
      <c r="D18" s="1">
        <v>330</v>
      </c>
      <c r="E18" s="1">
        <v>100</v>
      </c>
    </row>
    <row r="19" spans="1:8" x14ac:dyDescent="0.25">
      <c r="A19" s="4">
        <v>44986</v>
      </c>
      <c r="C19" s="3">
        <v>204</v>
      </c>
      <c r="D19" s="1">
        <v>330</v>
      </c>
      <c r="E19" s="1">
        <v>100</v>
      </c>
    </row>
    <row r="20" spans="1:8" x14ac:dyDescent="0.25">
      <c r="A20" s="4">
        <v>45017</v>
      </c>
      <c r="C20" s="3">
        <v>204</v>
      </c>
      <c r="D20" s="1">
        <v>330</v>
      </c>
      <c r="E20" s="1">
        <v>100</v>
      </c>
    </row>
    <row r="21" spans="1:8" x14ac:dyDescent="0.25">
      <c r="A21" s="4">
        <v>45047</v>
      </c>
      <c r="C21" s="3">
        <v>204</v>
      </c>
      <c r="D21" s="1">
        <v>330</v>
      </c>
      <c r="E21" s="1">
        <v>100</v>
      </c>
    </row>
    <row r="22" spans="1:8" x14ac:dyDescent="0.25">
      <c r="A22" s="4">
        <v>45078</v>
      </c>
      <c r="C22" s="3">
        <v>204</v>
      </c>
      <c r="D22" s="1">
        <v>330</v>
      </c>
      <c r="E22" s="1">
        <v>100</v>
      </c>
    </row>
    <row r="23" spans="1:8" x14ac:dyDescent="0.25">
      <c r="A23" s="4">
        <v>45108</v>
      </c>
      <c r="C23" s="3">
        <v>204</v>
      </c>
      <c r="D23" s="1">
        <v>330</v>
      </c>
      <c r="E23" s="1">
        <v>100</v>
      </c>
    </row>
    <row r="24" spans="1:8" x14ac:dyDescent="0.25">
      <c r="A24" s="4">
        <v>45139</v>
      </c>
      <c r="C24" s="3">
        <v>204</v>
      </c>
      <c r="D24" s="1">
        <v>330</v>
      </c>
      <c r="E24" s="1">
        <v>100</v>
      </c>
    </row>
    <row r="25" spans="1:8" x14ac:dyDescent="0.25">
      <c r="A25" s="4">
        <v>45170</v>
      </c>
      <c r="C25" s="3">
        <v>204</v>
      </c>
      <c r="D25" s="1">
        <v>330</v>
      </c>
      <c r="E25" s="1">
        <v>100</v>
      </c>
    </row>
    <row r="26" spans="1:8" x14ac:dyDescent="0.25">
      <c r="A26" s="4">
        <v>45200</v>
      </c>
      <c r="C26" s="3">
        <v>204</v>
      </c>
      <c r="D26" s="1">
        <v>330</v>
      </c>
      <c r="E26" s="1">
        <v>100</v>
      </c>
    </row>
    <row r="27" spans="1:8" x14ac:dyDescent="0.25">
      <c r="A27" s="4">
        <v>45231</v>
      </c>
      <c r="C27" s="3">
        <v>204</v>
      </c>
      <c r="D27" s="1">
        <v>330</v>
      </c>
      <c r="E27" s="1">
        <v>100</v>
      </c>
    </row>
    <row r="28" spans="1:8" x14ac:dyDescent="0.25">
      <c r="A28" s="4">
        <v>45261</v>
      </c>
      <c r="C28" s="3">
        <v>204</v>
      </c>
      <c r="D28" s="1">
        <v>330</v>
      </c>
      <c r="E28" s="1">
        <v>100</v>
      </c>
    </row>
    <row r="30" spans="1:8" x14ac:dyDescent="0.25">
      <c r="A30" s="10" t="s">
        <v>36</v>
      </c>
      <c r="B30" s="10"/>
      <c r="C30" s="10"/>
      <c r="D30" s="10"/>
      <c r="E30" s="10"/>
      <c r="F30" s="10"/>
      <c r="G30" s="10"/>
      <c r="H30" s="10"/>
    </row>
  </sheetData>
  <mergeCells count="4">
    <mergeCell ref="A1:K1"/>
    <mergeCell ref="A2:H2"/>
    <mergeCell ref="A3:G3"/>
    <mergeCell ref="A30:H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1924-69D5-47F3-BDF9-907EB25E0647}">
  <dimension ref="A1:I34"/>
  <sheetViews>
    <sheetView workbookViewId="0">
      <selection activeCell="G32" sqref="G32"/>
    </sheetView>
  </sheetViews>
  <sheetFormatPr defaultRowHeight="15" x14ac:dyDescent="0.25"/>
  <cols>
    <col min="2" max="2" width="14.28515625" bestFit="1" customWidth="1"/>
    <col min="3" max="3" width="23.42578125" bestFit="1" customWidth="1"/>
  </cols>
  <sheetData>
    <row r="1" spans="1:9" x14ac:dyDescent="0.25">
      <c r="A1" s="11" t="s">
        <v>33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1" t="s">
        <v>40</v>
      </c>
      <c r="B2" s="11"/>
      <c r="C2" s="11"/>
      <c r="D2" s="11"/>
      <c r="E2" s="11"/>
      <c r="F2" s="11"/>
      <c r="G2" s="11"/>
    </row>
    <row r="3" spans="1:9" x14ac:dyDescent="0.25">
      <c r="A3" s="12" t="s">
        <v>39</v>
      </c>
      <c r="B3" s="12"/>
      <c r="C3" s="12"/>
      <c r="D3" s="12"/>
      <c r="E3" s="12"/>
    </row>
    <row r="4" spans="1:9" x14ac:dyDescent="0.25">
      <c r="B4" t="s">
        <v>37</v>
      </c>
      <c r="C4" t="s">
        <v>38</v>
      </c>
    </row>
    <row r="5" spans="1:9" ht="15.75" x14ac:dyDescent="0.25">
      <c r="A5" t="s">
        <v>7</v>
      </c>
      <c r="B5" s="8">
        <v>9822.4728756179793</v>
      </c>
      <c r="C5" s="8">
        <v>3263.2428730462748</v>
      </c>
      <c r="G5" s="6"/>
    </row>
    <row r="6" spans="1:9" x14ac:dyDescent="0.25">
      <c r="A6" t="s">
        <v>8</v>
      </c>
      <c r="B6" s="8">
        <v>7677.0578704528552</v>
      </c>
      <c r="C6" s="8">
        <v>1716.2345306566413</v>
      </c>
      <c r="G6" s="7"/>
    </row>
    <row r="7" spans="1:9" x14ac:dyDescent="0.25">
      <c r="A7" t="s">
        <v>9</v>
      </c>
      <c r="B7" s="8">
        <v>7638.4975124495459</v>
      </c>
      <c r="C7" s="8">
        <v>2403.6375643990445</v>
      </c>
    </row>
    <row r="8" spans="1:9" x14ac:dyDescent="0.25">
      <c r="A8" t="s">
        <v>10</v>
      </c>
      <c r="B8" s="8">
        <v>6161.4579988261385</v>
      </c>
      <c r="C8" s="8">
        <v>3091.0480190111361</v>
      </c>
    </row>
    <row r="9" spans="1:9" x14ac:dyDescent="0.25">
      <c r="A9" t="s">
        <v>11</v>
      </c>
      <c r="B9" s="8">
        <v>4215.2199691465812</v>
      </c>
      <c r="C9" s="8">
        <v>3008.73</v>
      </c>
    </row>
    <row r="10" spans="1:9" x14ac:dyDescent="0.25">
      <c r="A10" t="s">
        <v>12</v>
      </c>
      <c r="B10" s="8">
        <v>4317.4488891151268</v>
      </c>
      <c r="C10" s="8">
        <v>2263.3279239554513</v>
      </c>
    </row>
    <row r="11" spans="1:9" x14ac:dyDescent="0.25">
      <c r="A11" t="s">
        <v>13</v>
      </c>
      <c r="B11" s="8">
        <v>4567.149444408984</v>
      </c>
      <c r="C11" s="8">
        <v>2452.9763247972387</v>
      </c>
    </row>
    <row r="12" spans="1:9" x14ac:dyDescent="0.25">
      <c r="A12" t="s">
        <v>14</v>
      </c>
      <c r="B12" s="8">
        <v>3881.2685513455285</v>
      </c>
      <c r="C12" s="8">
        <v>2330.7723427679648</v>
      </c>
    </row>
    <row r="13" spans="1:9" x14ac:dyDescent="0.25">
      <c r="A13" t="s">
        <v>15</v>
      </c>
      <c r="B13" s="8">
        <v>4915.2380825039609</v>
      </c>
      <c r="C13" s="8">
        <v>2427.8072369061974</v>
      </c>
    </row>
    <row r="14" spans="1:9" x14ac:dyDescent="0.25">
      <c r="A14" t="s">
        <v>16</v>
      </c>
      <c r="B14" s="8">
        <v>5565.955017428304</v>
      </c>
      <c r="C14" s="8">
        <v>2431.2358033624178</v>
      </c>
    </row>
    <row r="15" spans="1:9" x14ac:dyDescent="0.25">
      <c r="A15" t="s">
        <v>17</v>
      </c>
      <c r="B15" s="8">
        <v>7633.2780293733831</v>
      </c>
      <c r="C15" s="8">
        <v>2299.9331976070566</v>
      </c>
    </row>
    <row r="16" spans="1:9" x14ac:dyDescent="0.25">
      <c r="A16" t="s">
        <v>18</v>
      </c>
      <c r="B16" s="8">
        <v>9710.7485365426583</v>
      </c>
      <c r="C16" s="8">
        <v>3541.973223806483</v>
      </c>
    </row>
    <row r="17" spans="1:3" x14ac:dyDescent="0.25">
      <c r="A17" t="s">
        <v>19</v>
      </c>
      <c r="B17" s="8">
        <v>9733.0452887117281</v>
      </c>
      <c r="C17" s="8">
        <v>2578.1315963207308</v>
      </c>
    </row>
    <row r="18" spans="1:3" x14ac:dyDescent="0.25">
      <c r="A18" t="s">
        <v>20</v>
      </c>
      <c r="B18" s="8">
        <v>7528.8323278423268</v>
      </c>
      <c r="C18" s="8">
        <v>2026.0900000000001</v>
      </c>
    </row>
    <row r="19" spans="1:3" x14ac:dyDescent="0.25">
      <c r="A19" t="s">
        <v>21</v>
      </c>
      <c r="B19" s="8">
        <v>7969.7454544797338</v>
      </c>
      <c r="C19" s="8">
        <v>2647.421233453927</v>
      </c>
    </row>
    <row r="20" spans="1:3" x14ac:dyDescent="0.25">
      <c r="A20" t="s">
        <v>22</v>
      </c>
      <c r="B20" s="8">
        <v>5268</v>
      </c>
      <c r="C20" s="8">
        <v>2172</v>
      </c>
    </row>
    <row r="21" spans="1:3" x14ac:dyDescent="0.25">
      <c r="A21" t="s">
        <v>23</v>
      </c>
      <c r="B21" s="8">
        <v>4199</v>
      </c>
      <c r="C21" s="8">
        <v>2208</v>
      </c>
    </row>
    <row r="22" spans="1:3" x14ac:dyDescent="0.25">
      <c r="A22" t="s">
        <v>24</v>
      </c>
      <c r="B22" s="8">
        <v>4232</v>
      </c>
      <c r="C22" s="8">
        <v>1449</v>
      </c>
    </row>
    <row r="23" spans="1:3" x14ac:dyDescent="0.25">
      <c r="A23" t="s">
        <v>25</v>
      </c>
      <c r="B23" s="8">
        <v>4443</v>
      </c>
      <c r="C23" s="8">
        <v>2662</v>
      </c>
    </row>
    <row r="24" spans="1:3" x14ac:dyDescent="0.25">
      <c r="A24" t="s">
        <v>26</v>
      </c>
      <c r="B24" s="8">
        <v>3778.0375375590293</v>
      </c>
      <c r="C24" s="8">
        <v>1661.4209171256341</v>
      </c>
    </row>
    <row r="25" spans="1:3" x14ac:dyDescent="0.25">
      <c r="A25" t="s">
        <v>27</v>
      </c>
      <c r="B25" s="8">
        <v>4915.2380825039609</v>
      </c>
      <c r="C25" s="8">
        <v>1881.443125009233</v>
      </c>
    </row>
    <row r="26" spans="1:3" x14ac:dyDescent="0.25">
      <c r="A26" t="s">
        <v>28</v>
      </c>
      <c r="B26" s="8">
        <v>5565.955017428304</v>
      </c>
      <c r="C26" s="8">
        <v>1884.1001122237176</v>
      </c>
    </row>
    <row r="27" spans="1:3" x14ac:dyDescent="0.25">
      <c r="A27" t="s">
        <v>29</v>
      </c>
      <c r="B27" s="8">
        <v>7633.2780293733831</v>
      </c>
      <c r="C27" s="8">
        <v>0</v>
      </c>
    </row>
    <row r="28" spans="1:3" x14ac:dyDescent="0.25">
      <c r="A28" t="s">
        <v>30</v>
      </c>
      <c r="B28" s="8">
        <v>9710.7485365426583</v>
      </c>
      <c r="C28" s="8">
        <v>0</v>
      </c>
    </row>
    <row r="29" spans="1:3" x14ac:dyDescent="0.25">
      <c r="A29" t="s">
        <v>31</v>
      </c>
      <c r="B29" s="8">
        <v>9733.0452887117281</v>
      </c>
      <c r="C29" s="8">
        <v>0</v>
      </c>
    </row>
    <row r="30" spans="1:3" x14ac:dyDescent="0.25">
      <c r="A30" t="s">
        <v>32</v>
      </c>
      <c r="B30" s="8">
        <v>7528.8323278423268</v>
      </c>
      <c r="C30" s="8">
        <v>0</v>
      </c>
    </row>
    <row r="31" spans="1:3" x14ac:dyDescent="0.25">
      <c r="A31" s="5">
        <v>44986</v>
      </c>
      <c r="B31" s="8">
        <v>7969.7454544797338</v>
      </c>
      <c r="C31" s="8">
        <v>0</v>
      </c>
    </row>
    <row r="33" spans="1:9" ht="15" customHeight="1" x14ac:dyDescent="0.25">
      <c r="A33" s="13" t="s">
        <v>41</v>
      </c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3"/>
      <c r="B34" s="13"/>
      <c r="C34" s="13"/>
      <c r="D34" s="13"/>
      <c r="E34" s="13"/>
      <c r="F34" s="13"/>
      <c r="G34" s="13"/>
      <c r="H34" s="13"/>
      <c r="I34" s="13"/>
    </row>
  </sheetData>
  <mergeCells count="4">
    <mergeCell ref="A2:G2"/>
    <mergeCell ref="A3:E3"/>
    <mergeCell ref="A1:I1"/>
    <mergeCell ref="A33:I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2E18AB-4C96-4455-8655-F52A933991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BF583-2D42-4CE9-805C-37547BBE5F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 A</vt:lpstr>
      <vt:lpstr>Grafico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Colli Stefano</dc:creator>
  <cp:lastModifiedBy>Gallo Gianluca</cp:lastModifiedBy>
  <dcterms:created xsi:type="dcterms:W3CDTF">2022-09-27T16:25:28Z</dcterms:created>
  <dcterms:modified xsi:type="dcterms:W3CDTF">2022-10-20T13:00:28Z</dcterms:modified>
</cp:coreProperties>
</file>